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50\施設s\"/>
    </mc:Choice>
  </mc:AlternateContent>
  <xr:revisionPtr revIDLastSave="0" documentId="13_ncr:1_{2DDE54E8-AF53-4949-A107-EFB9EB280781}" xr6:coauthVersionLast="47" xr6:coauthVersionMax="47" xr10:uidLastSave="{00000000-0000-0000-0000-000000000000}"/>
  <bookViews>
    <workbookView xWindow="28680" yWindow="-120" windowWidth="29040" windowHeight="15720" xr2:uid="{C240DC90-3F6E-4D41-901F-BC966893B484}"/>
  </bookViews>
  <sheets>
    <sheet name="使用希望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24" i="1"/>
  <c r="M19" i="1" l="1"/>
  <c r="M26" i="1"/>
  <c r="K19" i="1"/>
  <c r="K14" i="1"/>
  <c r="M31" i="1"/>
  <c r="K31" i="1"/>
  <c r="K26" i="1"/>
  <c r="K24" i="1"/>
  <c r="S6" i="1"/>
  <c r="Q6" i="1"/>
  <c r="M6" i="1"/>
  <c r="K6" i="1"/>
  <c r="M16" i="1"/>
  <c r="K16" i="1"/>
  <c r="M11" i="1"/>
  <c r="K11" i="1"/>
  <c r="M9" i="1"/>
  <c r="K9" i="1"/>
</calcChain>
</file>

<file path=xl/sharedStrings.xml><?xml version="1.0" encoding="utf-8"?>
<sst xmlns="http://schemas.openxmlformats.org/spreadsheetml/2006/main" count="63" uniqueCount="27">
  <si>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</si>
  <si>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</si>
  <si>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</si>
  <si>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エントリー</t>
    <phoneticPr fontId="1"/>
  </si>
  <si>
    <t>コンサートホール･演劇ホール</t>
    <rPh sb="9" eb="11">
      <t>エンゲキ</t>
    </rPh>
    <phoneticPr fontId="1"/>
  </si>
  <si>
    <t>リハーサル室･練習室･和室</t>
    <rPh sb="5" eb="6">
      <t>シツ</t>
    </rPh>
    <rPh sb="7" eb="10">
      <t>レンシュウシツ</t>
    </rPh>
    <rPh sb="11" eb="13">
      <t>ワシツ</t>
    </rPh>
    <phoneticPr fontId="1"/>
  </si>
  <si>
    <t>月 エントリー･申請書受付期間</t>
    <rPh sb="0" eb="1">
      <t>ガツ</t>
    </rPh>
    <rPh sb="8" eb="11">
      <t>シンセイショ</t>
    </rPh>
    <rPh sb="11" eb="13">
      <t>ウケツケ</t>
    </rPh>
    <rPh sb="13" eb="15">
      <t>キカン</t>
    </rPh>
    <phoneticPr fontId="1"/>
  </si>
  <si>
    <t>から使用日の14日前まで</t>
  </si>
  <si>
    <t>から使用日の14日前まで</t>
    <rPh sb="2" eb="5">
      <t>シヨウビ</t>
    </rPh>
    <rPh sb="8" eb="9">
      <t>ニチ</t>
    </rPh>
    <rPh sb="9" eb="10">
      <t>マエ</t>
    </rPh>
    <phoneticPr fontId="1"/>
  </si>
  <si>
    <t>大会議室</t>
    <rPh sb="0" eb="4">
      <t>ダイカイギシツ</t>
    </rPh>
    <phoneticPr fontId="1"/>
  </si>
  <si>
    <t>から使用日の2日前まで</t>
    <phoneticPr fontId="1"/>
  </si>
  <si>
    <t>から使用日の前日まで</t>
    <rPh sb="6" eb="8">
      <t>ゼンジツ</t>
    </rPh>
    <phoneticPr fontId="1"/>
  </si>
  <si>
    <t>■一次
■二次　　
■三次</t>
    <rPh sb="1" eb="3">
      <t>イチジ</t>
    </rPh>
    <rPh sb="6" eb="8">
      <t>ニジ</t>
    </rPh>
    <rPh sb="12" eb="13">
      <t>マエ</t>
    </rPh>
    <phoneticPr fontId="1"/>
  </si>
  <si>
    <t>6か月前の月初から20日まで
6か月前の月初から2日前まで</t>
    <phoneticPr fontId="1"/>
  </si>
  <si>
    <t>■ｴﾝﾄﾘｰ
■申請</t>
    <phoneticPr fontId="1"/>
  </si>
  <si>
    <t>■申請</t>
    <rPh sb="1" eb="3">
      <t>シンセイ</t>
    </rPh>
    <phoneticPr fontId="1"/>
  </si>
  <si>
    <t>3か月前の月初から前日まで</t>
    <phoneticPr fontId="1"/>
  </si>
  <si>
    <t>～　　令和</t>
    <rPh sb="3" eb="5">
      <t>レイワ</t>
    </rPh>
    <phoneticPr fontId="1"/>
  </si>
  <si>
    <t>24か月前の月初から16か月前の月末
ｴﾝﾄﾘｰ：15か月前の月初から20日　申請：14か月前の月初から月末
ｴﾝﾄﾘｰ：13か月前の月初から20日　申請：12か月前の月初から14日前</t>
    <phoneticPr fontId="1"/>
  </si>
  <si>
    <r>
      <rPr>
        <sz val="11"/>
        <rFont val="游ゴシック"/>
        <family val="3"/>
        <charset val="128"/>
      </rPr>
      <t>＜</t>
    </r>
    <r>
      <rPr>
        <sz val="11"/>
        <rFont val="游ゴシック"/>
        <family val="3"/>
        <charset val="128"/>
        <scheme val="minor"/>
      </rPr>
      <t>一次受付＞</t>
    </r>
    <rPh sb="1" eb="3">
      <t>イチジ</t>
    </rPh>
    <rPh sb="3" eb="5">
      <t>ウケツケ</t>
    </rPh>
    <phoneticPr fontId="1"/>
  </si>
  <si>
    <t>＜二次受付＞</t>
    <rPh sb="1" eb="3">
      <t>ニジ</t>
    </rPh>
    <rPh sb="3" eb="5">
      <t>ウケツケ</t>
    </rPh>
    <phoneticPr fontId="1"/>
  </si>
  <si>
    <r>
      <rPr>
        <sz val="11"/>
        <rFont val="游ゴシック"/>
        <family val="3"/>
        <charset val="128"/>
      </rPr>
      <t>＜三</t>
    </r>
    <r>
      <rPr>
        <sz val="11"/>
        <rFont val="游ゴシック"/>
        <family val="3"/>
        <charset val="128"/>
        <scheme val="minor"/>
      </rPr>
      <t>次受付＞</t>
    </r>
    <rPh sb="1" eb="2">
      <t>ミ</t>
    </rPh>
    <rPh sb="2" eb="3">
      <t>ジ</t>
    </rPh>
    <rPh sb="3" eb="5">
      <t>ウケツケ</t>
    </rPh>
    <phoneticPr fontId="1"/>
  </si>
  <si>
    <t>＜部分利用＞</t>
    <rPh sb="1" eb="3">
      <t>ブブン</t>
    </rPh>
    <rPh sb="3" eb="5">
      <t>リヨウ</t>
    </rPh>
    <phoneticPr fontId="1"/>
  </si>
  <si>
    <t>申　請</t>
    <rPh sb="0" eb="1">
      <t>サル</t>
    </rPh>
    <rPh sb="2" eb="3">
      <t>ショウ</t>
    </rPh>
    <phoneticPr fontId="1"/>
  </si>
  <si>
    <r>
      <t>■赤枠内に</t>
    </r>
    <r>
      <rPr>
        <b/>
        <sz val="12"/>
        <color rgb="FFFF0000"/>
        <rFont val="游ゴシック"/>
        <family val="3"/>
        <charset val="128"/>
        <scheme val="minor"/>
      </rPr>
      <t>使用希望年月</t>
    </r>
    <r>
      <rPr>
        <sz val="12"/>
        <color rgb="FFFF0000"/>
        <rFont val="游ゴシック"/>
        <family val="3"/>
        <charset val="128"/>
        <scheme val="minor"/>
      </rPr>
      <t>を入力してください</t>
    </r>
    <rPh sb="9" eb="10">
      <t>ネン</t>
    </rPh>
    <phoneticPr fontId="1"/>
  </si>
  <si>
    <t>1日から20日まで(休館日を除く)</t>
    <rPh sb="1" eb="2">
      <t>ニチ</t>
    </rPh>
    <rPh sb="6" eb="7">
      <t>ニチ</t>
    </rPh>
    <rPh sb="10" eb="13">
      <t>キュウカンビ</t>
    </rPh>
    <rPh sb="14" eb="15">
      <t>ノゾ</t>
    </rPh>
    <phoneticPr fontId="1"/>
  </si>
  <si>
    <t>1日から20日まで(休館日を除く)</t>
    <rPh sb="1" eb="2">
      <t>ニチ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</si>
</sst>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"/>
    <numFmt numFmtId="177" formatCode="e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8" tint="-0.249977111117893"/>
      <name val="游ゴシック"/>
      <family val="3"/>
      <charset val="128"/>
      <scheme val="minor"/>
    </font>
    <font>
      <sz val="8"/>
      <color theme="8" tint="-0.49998474074526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3"/>
      <color theme="8" tint="-0.499984740745262"/>
      <name val="游ゴシック"/>
      <family val="3"/>
      <charset val="128"/>
      <scheme val="minor"/>
    </font>
    <font>
      <b/>
      <sz val="7"/>
      <color theme="8" tint="-0.499984740745262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EBF5"/>
        <bgColor indexed="64"/>
      </patternFill>
    </fill>
  </fills>
  <borders count="19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top"/>
    </xf>
    <xf numFmtId="176" fontId="7" fillId="0" borderId="0" xfId="0" applyNumberFormat="1" applyFont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right" vertical="center"/>
    </xf>
    <xf numFmtId="177" fontId="5" fillId="0" borderId="8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5" xfId="0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right" vertical="center"/>
    </xf>
    <xf numFmtId="177" fontId="5" fillId="0" borderId="1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>
      <alignment vertical="center"/>
    </xf>
    <xf numFmtId="0" fontId="9" fillId="0" borderId="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0" fillId="2" borderId="3" xfId="0" applyFill="1" applyBorder="1" applyAlignment="1"/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>
      <alignment vertical="center"/>
    </xf>
    <xf numFmtId="0" fontId="4" fillId="0" borderId="0" xfId="0" applyFont="1">
      <alignment vertical="center"/>
    </xf>
    <xf numFmtId="0" fontId="13" fillId="0" borderId="0" xfId="0" applyFont="1" applyAlignment="1"/>
    <xf numFmtId="0" fontId="9" fillId="0" borderId="5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0" fillId="0" borderId="14" xfId="0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12" fillId="0" borderId="0" xfId="0" applyFont="1">
      <alignment vertical="center"/>
    </xf>
    <xf numFmtId="0" fontId="2" fillId="0" borderId="13" xfId="0" applyFont="1" applyBorder="1">
      <alignment vertical="center"/>
    </xf>
    <xf numFmtId="0" fontId="9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7" fillId="0" borderId="0" xfId="0" applyFont="1">
      <alignment vertical="center"/>
    </xf>
    <xf numFmtId="0" fontId="15" fillId="0" borderId="0" xfId="0" applyFont="1" applyAlignment="1"/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EBF5"/>
      <color rgb="FFF2F2F2"/>
      <color rgb="FFEBE1FF"/>
      <color rgb="FFF9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9626-04FC-4CE7-B75D-9A3C642BAF0B}">
  <sheetPr>
    <pageSetUpPr fitToPage="1"/>
  </sheetPr>
  <dimension ref="A1:AI33"/>
  <sheetViews>
    <sheetView tabSelected="1" view="pageBreakPreview" zoomScaleNormal="100" zoomScaleSheetLayoutView="100" workbookViewId="0">
      <selection activeCell="S2" sqref="S2"/>
    </sheetView>
  </sheetViews>
  <sheetFormatPr defaultColWidth="3.58203125" defaultRowHeight="25" customHeight="1" x14ac:dyDescent="0.55000000000000004"/>
  <cols>
    <col min="3" max="3" width="4.83203125" customWidth="1"/>
    <col min="5" max="5" width="4.83203125" customWidth="1"/>
    <col min="7" max="7" width="3.58203125" style="1"/>
    <col min="10" max="10" width="8.58203125" customWidth="1"/>
    <col min="11" max="11" width="3.58203125" customWidth="1"/>
    <col min="12" max="12" width="2.58203125" customWidth="1"/>
    <col min="13" max="13" width="3.58203125" customWidth="1"/>
    <col min="14" max="14" width="2.58203125" customWidth="1"/>
    <col min="15" max="15" width="3.58203125" customWidth="1"/>
    <col min="16" max="16" width="8.58203125" customWidth="1"/>
    <col min="17" max="17" width="3.58203125" customWidth="1"/>
    <col min="18" max="18" width="2.58203125" customWidth="1"/>
    <col min="19" max="19" width="3.58203125" customWidth="1"/>
    <col min="20" max="20" width="2.58203125" customWidth="1"/>
    <col min="21" max="21" width="3.58203125" customWidth="1"/>
  </cols>
  <sheetData>
    <row r="1" spans="2:24" ht="21" customHeight="1" thickBot="1" x14ac:dyDescent="0.65">
      <c r="B1" s="4"/>
      <c r="C1" s="75" t="s">
        <v>24</v>
      </c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4"/>
      <c r="T1" s="74"/>
      <c r="U1" s="74"/>
      <c r="V1" s="74"/>
      <c r="X1" s="1"/>
    </row>
    <row r="2" spans="2:24" ht="28" customHeight="1" thickTop="1" thickBot="1" x14ac:dyDescent="0.85">
      <c r="B2" s="72" t="s">
        <v>0</v>
      </c>
      <c r="C2" s="6">
        <v>8</v>
      </c>
      <c r="D2" s="3" t="s">
        <v>1</v>
      </c>
      <c r="E2" s="6">
        <v>2</v>
      </c>
      <c r="F2" s="3" t="s">
        <v>6</v>
      </c>
      <c r="H2" s="4"/>
      <c r="I2" s="4"/>
      <c r="J2" s="4"/>
      <c r="K2" s="4"/>
      <c r="L2" s="4"/>
      <c r="M2" s="4"/>
      <c r="N2" s="4"/>
      <c r="O2" s="4"/>
      <c r="P2" s="56"/>
      <c r="R2" s="56"/>
      <c r="S2" s="56"/>
      <c r="T2" s="56"/>
      <c r="U2" s="56"/>
      <c r="V2" s="56"/>
      <c r="X2" s="73"/>
    </row>
    <row r="3" spans="2:24" ht="10" customHeight="1" thickTop="1" thickBot="1" x14ac:dyDescent="0.85">
      <c r="B3" s="4"/>
      <c r="C3" s="2"/>
      <c r="D3" s="7"/>
      <c r="E3" s="3"/>
      <c r="F3" s="3"/>
      <c r="G3" s="7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4" ht="40" customHeight="1" thickBot="1" x14ac:dyDescent="0.85">
      <c r="B4" s="42" t="s">
        <v>4</v>
      </c>
      <c r="C4" s="44"/>
      <c r="D4" s="45"/>
      <c r="E4" s="46"/>
      <c r="F4" s="46"/>
      <c r="G4" s="45"/>
      <c r="H4" s="46"/>
      <c r="I4" s="43"/>
      <c r="J4" s="53"/>
      <c r="K4" s="76" t="s">
        <v>12</v>
      </c>
      <c r="L4" s="76"/>
      <c r="M4" s="76" t="s">
        <v>18</v>
      </c>
      <c r="N4" s="76"/>
      <c r="O4" s="76"/>
      <c r="P4" s="76"/>
      <c r="Q4" s="76"/>
      <c r="R4" s="76"/>
      <c r="S4" s="76"/>
      <c r="T4" s="76"/>
      <c r="U4" s="76"/>
      <c r="V4" s="76"/>
      <c r="W4" s="77"/>
    </row>
    <row r="5" spans="2:24" ht="10" customHeight="1" x14ac:dyDescent="0.55000000000000004">
      <c r="B5" s="26"/>
      <c r="C5" s="67"/>
      <c r="D5" s="69"/>
      <c r="W5" s="17"/>
    </row>
    <row r="6" spans="2:24" ht="21" customHeight="1" x14ac:dyDescent="0.55000000000000004">
      <c r="B6" s="57"/>
      <c r="C6" s="84" t="s">
        <v>19</v>
      </c>
      <c r="D6" s="84"/>
      <c r="E6" s="84"/>
      <c r="F6" s="71"/>
      <c r="G6"/>
      <c r="H6" s="82" t="s">
        <v>23</v>
      </c>
      <c r="I6" s="83"/>
      <c r="J6" s="1" t="s">
        <v>0</v>
      </c>
      <c r="K6" s="10">
        <f>EDATE(DATE($C$2+2018,$E$2,),-23)</f>
        <v>45351</v>
      </c>
      <c r="L6" s="61" t="s">
        <v>1</v>
      </c>
      <c r="M6" s="11">
        <f>EDATE(DATE($C$2+2018,$E$2,),-23)</f>
        <v>45351</v>
      </c>
      <c r="N6" s="61" t="s">
        <v>2</v>
      </c>
      <c r="O6" s="1"/>
      <c r="P6" s="1" t="s">
        <v>17</v>
      </c>
      <c r="Q6" s="10">
        <f>EDATE(DATE($C$2+2018,$E$2,),-15)</f>
        <v>45596</v>
      </c>
      <c r="R6" s="61" t="s">
        <v>1</v>
      </c>
      <c r="S6" s="11">
        <f>EDATE(DATE($C$2+2018,$E$2,),-15)</f>
        <v>45596</v>
      </c>
      <c r="T6" s="61" t="s">
        <v>2</v>
      </c>
      <c r="U6" s="41"/>
      <c r="W6" s="17"/>
    </row>
    <row r="7" spans="2:24" ht="5.15" customHeight="1" x14ac:dyDescent="0.55000000000000004">
      <c r="B7" s="38"/>
      <c r="C7" s="39"/>
      <c r="D7" s="31"/>
      <c r="E7" s="31"/>
      <c r="F7" s="31"/>
      <c r="G7" s="31"/>
      <c r="H7" s="31"/>
      <c r="J7" s="50"/>
      <c r="K7" s="50"/>
      <c r="M7" s="62"/>
      <c r="O7" s="48"/>
      <c r="P7" s="1"/>
      <c r="Q7" s="50"/>
      <c r="S7" s="51"/>
      <c r="U7" s="52"/>
      <c r="W7" s="37"/>
    </row>
    <row r="8" spans="2:24" ht="5.15" customHeight="1" x14ac:dyDescent="0.55000000000000004">
      <c r="B8" s="40"/>
      <c r="C8" s="68"/>
      <c r="H8" s="1"/>
      <c r="I8" s="59"/>
      <c r="J8" s="59"/>
      <c r="K8" s="59"/>
      <c r="L8" s="59"/>
      <c r="M8" s="63"/>
      <c r="N8" s="59"/>
      <c r="O8" s="59"/>
      <c r="P8" s="59"/>
      <c r="Q8" s="59"/>
      <c r="R8" s="59"/>
      <c r="S8" s="59"/>
      <c r="T8" s="59"/>
      <c r="U8" s="59"/>
      <c r="V8" s="59"/>
      <c r="W8" s="17"/>
    </row>
    <row r="9" spans="2:24" ht="21" customHeight="1" x14ac:dyDescent="0.55000000000000004">
      <c r="B9" s="57"/>
      <c r="C9" s="84" t="s">
        <v>20</v>
      </c>
      <c r="D9" s="84"/>
      <c r="E9" s="84"/>
      <c r="F9" s="60"/>
      <c r="G9" s="58"/>
      <c r="H9" s="85" t="s">
        <v>3</v>
      </c>
      <c r="I9" s="85"/>
      <c r="J9" s="1" t="s">
        <v>0</v>
      </c>
      <c r="K9" s="10">
        <f>EDATE(DATE($C$2+2018,$E$2,),-14)</f>
        <v>45626</v>
      </c>
      <c r="L9" s="61" t="s">
        <v>1</v>
      </c>
      <c r="M9" s="11">
        <f>EDATE(DATE($C$2+2018,$E$2,),-14)</f>
        <v>45626</v>
      </c>
      <c r="N9" s="61" t="s">
        <v>2</v>
      </c>
      <c r="O9" s="55" t="s">
        <v>25</v>
      </c>
      <c r="R9" s="41"/>
      <c r="W9" s="17"/>
    </row>
    <row r="10" spans="2:24" ht="2.15" customHeight="1" x14ac:dyDescent="0.55000000000000004">
      <c r="B10" s="57"/>
      <c r="C10" s="84"/>
      <c r="D10" s="84"/>
      <c r="E10" s="84"/>
      <c r="F10" s="60"/>
      <c r="G10" s="58"/>
      <c r="H10" s="70"/>
      <c r="I10" s="70"/>
      <c r="J10" s="1"/>
      <c r="K10" s="10"/>
      <c r="L10" s="61"/>
      <c r="M10" s="11"/>
      <c r="N10" s="61"/>
      <c r="O10" s="55"/>
      <c r="R10" s="41"/>
      <c r="W10" s="17"/>
    </row>
    <row r="11" spans="2:24" ht="21" customHeight="1" x14ac:dyDescent="0.55000000000000004">
      <c r="B11" s="57"/>
      <c r="C11" s="84"/>
      <c r="D11" s="84"/>
      <c r="E11" s="84"/>
      <c r="F11" s="60"/>
      <c r="G11"/>
      <c r="H11" s="82" t="s">
        <v>23</v>
      </c>
      <c r="I11" s="83"/>
      <c r="J11" s="1" t="s">
        <v>0</v>
      </c>
      <c r="K11" s="10">
        <f>EDATE(DATE($C$2+2018,$E$2,),-13)</f>
        <v>45657</v>
      </c>
      <c r="L11" s="61" t="s">
        <v>1</v>
      </c>
      <c r="M11" s="11">
        <f>EDATE(DATE($C$2+2018,$E$2,),-13)</f>
        <v>45657</v>
      </c>
      <c r="N11" s="61" t="s">
        <v>2</v>
      </c>
      <c r="O11" s="41"/>
      <c r="W11" s="17"/>
    </row>
    <row r="12" spans="2:24" ht="5.15" customHeight="1" x14ac:dyDescent="0.55000000000000004">
      <c r="B12" s="38"/>
      <c r="C12" s="39"/>
      <c r="D12" s="31"/>
      <c r="E12" s="31"/>
      <c r="F12" s="31"/>
      <c r="G12" s="31"/>
      <c r="H12" s="31"/>
      <c r="J12" s="33"/>
      <c r="K12" s="33"/>
      <c r="L12" s="31"/>
      <c r="M12" s="64"/>
      <c r="N12" s="31"/>
      <c r="O12" s="35"/>
      <c r="P12" s="32"/>
      <c r="Q12" s="33"/>
      <c r="R12" s="31"/>
      <c r="S12" s="34"/>
      <c r="T12" s="31"/>
      <c r="U12" s="36"/>
      <c r="V12" s="31"/>
      <c r="W12" s="37"/>
    </row>
    <row r="13" spans="2:24" ht="5.15" customHeight="1" x14ac:dyDescent="0.55000000000000004">
      <c r="B13" s="40"/>
      <c r="C13" s="68"/>
      <c r="H13" s="1"/>
      <c r="I13" s="59"/>
      <c r="J13" s="59"/>
      <c r="K13" s="59"/>
      <c r="L13" s="59"/>
      <c r="M13" s="63"/>
      <c r="N13" s="59"/>
      <c r="O13" s="59"/>
      <c r="P13" s="59"/>
      <c r="Q13" s="59"/>
      <c r="R13" s="59"/>
      <c r="S13" s="59"/>
      <c r="T13" s="59"/>
      <c r="U13" s="59"/>
      <c r="V13" s="59"/>
      <c r="W13" s="17"/>
    </row>
    <row r="14" spans="2:24" ht="21" customHeight="1" x14ac:dyDescent="0.55000000000000004">
      <c r="B14" s="57"/>
      <c r="C14" s="84" t="s">
        <v>21</v>
      </c>
      <c r="D14" s="84"/>
      <c r="E14" s="84"/>
      <c r="F14" s="60"/>
      <c r="G14" s="58"/>
      <c r="H14" s="85" t="s">
        <v>3</v>
      </c>
      <c r="I14" s="85"/>
      <c r="J14" s="1" t="s">
        <v>0</v>
      </c>
      <c r="K14" s="10">
        <f>EDATE(DATE($C$2+2018,$E$2,),-12)</f>
        <v>45688</v>
      </c>
      <c r="L14" s="61" t="s">
        <v>1</v>
      </c>
      <c r="M14" s="11">
        <f>EDATE(DATE($C$2+2018,$E$2,),-12)</f>
        <v>45688</v>
      </c>
      <c r="N14" s="61" t="s">
        <v>2</v>
      </c>
      <c r="O14" s="66" t="s">
        <v>26</v>
      </c>
      <c r="R14" s="41"/>
      <c r="W14" s="17"/>
    </row>
    <row r="15" spans="2:24" ht="2.15" customHeight="1" x14ac:dyDescent="0.55000000000000004">
      <c r="B15" s="57"/>
      <c r="C15" s="84"/>
      <c r="D15" s="84"/>
      <c r="E15" s="84"/>
      <c r="F15" s="60"/>
      <c r="G15" s="58"/>
      <c r="H15" s="70"/>
      <c r="I15" s="70"/>
      <c r="J15" s="1"/>
      <c r="K15" s="10"/>
      <c r="L15" s="61"/>
      <c r="M15" s="11"/>
      <c r="N15" s="61"/>
      <c r="O15" s="55"/>
      <c r="R15" s="41"/>
      <c r="W15" s="17"/>
    </row>
    <row r="16" spans="2:24" ht="21" customHeight="1" x14ac:dyDescent="0.55000000000000004">
      <c r="B16" s="57"/>
      <c r="C16" s="84"/>
      <c r="D16" s="84"/>
      <c r="E16" s="84"/>
      <c r="F16" s="60"/>
      <c r="G16"/>
      <c r="H16" s="82" t="s">
        <v>23</v>
      </c>
      <c r="I16" s="83"/>
      <c r="J16" s="1" t="s">
        <v>0</v>
      </c>
      <c r="K16" s="10">
        <f>EDATE(DATE($C$2+2018,$E$2,),-11)</f>
        <v>45716</v>
      </c>
      <c r="L16" s="61" t="s">
        <v>1</v>
      </c>
      <c r="M16" s="11">
        <f>EDATE(DATE($C$2+2018,$E$2,),-11)</f>
        <v>45716</v>
      </c>
      <c r="N16" s="61" t="s">
        <v>2</v>
      </c>
      <c r="O16" s="66" t="s">
        <v>8</v>
      </c>
      <c r="Q16" s="41"/>
      <c r="W16" s="17"/>
    </row>
    <row r="17" spans="2:35" ht="5.15" customHeight="1" x14ac:dyDescent="0.55000000000000004">
      <c r="B17" s="38"/>
      <c r="C17" s="39"/>
      <c r="D17" s="31"/>
      <c r="E17" s="31"/>
      <c r="F17" s="31"/>
      <c r="G17" s="31"/>
      <c r="H17" s="31"/>
      <c r="J17" s="33"/>
      <c r="K17" s="33"/>
      <c r="L17" s="31"/>
      <c r="M17" s="64"/>
      <c r="N17" s="31"/>
      <c r="O17" s="35"/>
      <c r="P17" s="32"/>
      <c r="Q17" s="33"/>
      <c r="R17" s="31"/>
      <c r="S17" s="34"/>
      <c r="T17" s="31"/>
      <c r="U17" s="36"/>
      <c r="V17" s="31"/>
      <c r="W17" s="37"/>
    </row>
    <row r="18" spans="2:35" ht="5.15" customHeight="1" x14ac:dyDescent="0.55000000000000004">
      <c r="B18" s="40"/>
      <c r="C18" s="68"/>
      <c r="H18" s="1"/>
      <c r="I18" s="59"/>
      <c r="J18" s="59"/>
      <c r="K18" s="59"/>
      <c r="L18" s="59"/>
      <c r="M18" s="63"/>
      <c r="N18" s="59"/>
      <c r="O18" s="59"/>
      <c r="P18" s="59"/>
      <c r="Q18" s="59"/>
      <c r="R18" s="59"/>
      <c r="S18" s="59"/>
      <c r="T18" s="59"/>
      <c r="U18" s="59"/>
      <c r="V18" s="59"/>
      <c r="W18" s="17"/>
    </row>
    <row r="19" spans="2:35" ht="21" customHeight="1" x14ac:dyDescent="0.55000000000000004">
      <c r="B19" s="57"/>
      <c r="C19" s="84" t="s">
        <v>22</v>
      </c>
      <c r="D19" s="84"/>
      <c r="E19" s="84"/>
      <c r="F19" s="60"/>
      <c r="G19"/>
      <c r="H19" s="82" t="s">
        <v>23</v>
      </c>
      <c r="I19" s="83"/>
      <c r="J19" s="1" t="s">
        <v>0</v>
      </c>
      <c r="K19" s="10">
        <f>EDATE(DATE($C$2+2018,$E$2,),-4)</f>
        <v>45930</v>
      </c>
      <c r="L19" s="61" t="s">
        <v>1</v>
      </c>
      <c r="M19" s="11">
        <f>EDATE(DATE($C$2+2018,$E$2,),-5)</f>
        <v>45900</v>
      </c>
      <c r="N19" s="61" t="s">
        <v>2</v>
      </c>
      <c r="O19" s="55" t="s">
        <v>7</v>
      </c>
      <c r="R19" s="41"/>
      <c r="W19" s="17"/>
    </row>
    <row r="20" spans="2:35" ht="10" customHeight="1" thickBot="1" x14ac:dyDescent="0.6">
      <c r="B20" s="18"/>
      <c r="C20" s="27"/>
      <c r="D20" s="19"/>
      <c r="E20" s="20"/>
      <c r="F20" s="20"/>
      <c r="G20" s="20"/>
      <c r="H20" s="21"/>
      <c r="I20" s="22"/>
      <c r="J20" s="23"/>
      <c r="K20" s="19"/>
      <c r="L20" s="24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5"/>
    </row>
    <row r="21" spans="2:35" ht="10" customHeight="1" thickBot="1" x14ac:dyDescent="0.6">
      <c r="B21" s="19"/>
      <c r="C21" s="27"/>
      <c r="D21" s="19"/>
      <c r="E21" s="20"/>
      <c r="F21" s="20"/>
      <c r="G21" s="20"/>
      <c r="H21" s="21"/>
      <c r="I21" s="22"/>
      <c r="J21" s="23"/>
      <c r="K21" s="19"/>
      <c r="L21" s="24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2:35" s="4" customFormat="1" ht="35.15" customHeight="1" thickBot="1" x14ac:dyDescent="0.6">
      <c r="B22" s="42" t="s">
        <v>9</v>
      </c>
      <c r="C22" s="43"/>
      <c r="D22" s="43"/>
      <c r="E22" s="53"/>
      <c r="F22" s="53"/>
      <c r="G22" s="54"/>
      <c r="H22" s="54"/>
      <c r="I22" s="54"/>
      <c r="J22" s="53"/>
      <c r="K22" s="76" t="s">
        <v>14</v>
      </c>
      <c r="L22" s="76"/>
      <c r="M22" s="76" t="s">
        <v>13</v>
      </c>
      <c r="N22" s="76"/>
      <c r="O22" s="76"/>
      <c r="P22" s="76"/>
      <c r="Q22" s="76"/>
      <c r="R22" s="76"/>
      <c r="S22" s="76"/>
      <c r="T22" s="76"/>
      <c r="U22" s="76"/>
      <c r="V22" s="76"/>
      <c r="W22" s="77"/>
      <c r="AI22"/>
    </row>
    <row r="23" spans="2:35" ht="10" customHeight="1" x14ac:dyDescent="0.55000000000000004">
      <c r="B23" s="16"/>
      <c r="W23" s="17"/>
    </row>
    <row r="24" spans="2:35" ht="21" customHeight="1" x14ac:dyDescent="0.55000000000000004">
      <c r="B24" s="14"/>
      <c r="C24" s="9"/>
      <c r="G24" s="58"/>
      <c r="H24" s="85" t="s">
        <v>3</v>
      </c>
      <c r="I24" s="85"/>
      <c r="J24" s="8" t="s">
        <v>0</v>
      </c>
      <c r="K24" s="12">
        <f>EDATE(DATE($C$2+2018,$E$2,),-5)</f>
        <v>45900</v>
      </c>
      <c r="L24" s="65" t="s">
        <v>1</v>
      </c>
      <c r="M24" s="13">
        <f>EDATE(DATE($C$2+2018,$E$2,),-6)</f>
        <v>45869</v>
      </c>
      <c r="N24" s="65" t="s">
        <v>2</v>
      </c>
      <c r="O24" s="55" t="s">
        <v>26</v>
      </c>
      <c r="P24" s="9"/>
      <c r="Q24" s="9"/>
      <c r="R24" s="49"/>
      <c r="S24" s="9"/>
      <c r="U24" s="9"/>
      <c r="V24" s="9"/>
      <c r="W24" s="15"/>
    </row>
    <row r="25" spans="2:35" ht="2.15" customHeight="1" x14ac:dyDescent="0.55000000000000004">
      <c r="B25" s="14"/>
      <c r="C25" s="9"/>
      <c r="G25" s="58"/>
      <c r="H25" s="70"/>
      <c r="I25" s="70"/>
      <c r="J25" s="8"/>
      <c r="K25" s="12"/>
      <c r="L25" s="65"/>
      <c r="M25" s="13"/>
      <c r="N25" s="65"/>
      <c r="O25" s="55"/>
      <c r="P25" s="9"/>
      <c r="Q25" s="9"/>
      <c r="R25" s="49"/>
      <c r="S25" s="9"/>
      <c r="U25" s="9"/>
      <c r="V25" s="9"/>
      <c r="W25" s="15"/>
    </row>
    <row r="26" spans="2:35" ht="21" customHeight="1" x14ac:dyDescent="0.55000000000000004">
      <c r="B26" s="16"/>
      <c r="G26"/>
      <c r="H26" s="82" t="s">
        <v>23</v>
      </c>
      <c r="I26" s="83"/>
      <c r="J26" s="1" t="s">
        <v>0</v>
      </c>
      <c r="K26" s="10">
        <f>EDATE(DATE($C$2+2018,$E$2,),-4)</f>
        <v>45930</v>
      </c>
      <c r="L26" s="61" t="s">
        <v>1</v>
      </c>
      <c r="M26" s="11">
        <f>EDATE(DATE($C$2+2018,$E$2,),-5)</f>
        <v>45900</v>
      </c>
      <c r="N26" s="61" t="s">
        <v>2</v>
      </c>
      <c r="O26" s="66" t="s">
        <v>10</v>
      </c>
      <c r="R26" s="41"/>
      <c r="W26" s="17"/>
    </row>
    <row r="27" spans="2:35" ht="10" customHeight="1" thickBot="1" x14ac:dyDescent="0.6">
      <c r="B27" s="18"/>
      <c r="C27" s="19"/>
      <c r="D27" s="19"/>
      <c r="E27" s="20"/>
      <c r="F27" s="20"/>
      <c r="G27" s="20"/>
      <c r="H27" s="21"/>
      <c r="I27" s="22"/>
      <c r="J27" s="23"/>
      <c r="K27" s="19"/>
      <c r="L27" s="24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5"/>
    </row>
    <row r="28" spans="2:35" ht="10" customHeight="1" thickBot="1" x14ac:dyDescent="0.6"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35" ht="35.15" customHeight="1" thickBot="1" x14ac:dyDescent="0.6">
      <c r="B29" s="42" t="s">
        <v>5</v>
      </c>
      <c r="C29" s="43"/>
      <c r="D29" s="43"/>
      <c r="E29" s="43"/>
      <c r="F29" s="43"/>
      <c r="G29" s="47"/>
      <c r="H29" s="43"/>
      <c r="I29" s="43"/>
      <c r="J29" s="54"/>
      <c r="K29" s="54" t="s">
        <v>15</v>
      </c>
      <c r="L29" s="54"/>
      <c r="M29" s="78" t="s">
        <v>16</v>
      </c>
      <c r="N29" s="78"/>
      <c r="O29" s="78"/>
      <c r="P29" s="78"/>
      <c r="Q29" s="78"/>
      <c r="R29" s="78"/>
      <c r="S29" s="78"/>
      <c r="T29" s="78"/>
      <c r="U29" s="78"/>
      <c r="V29" s="78"/>
      <c r="W29" s="79"/>
    </row>
    <row r="30" spans="2:35" ht="10" customHeight="1" x14ac:dyDescent="0.55000000000000004">
      <c r="B30" s="16"/>
      <c r="W30" s="17"/>
    </row>
    <row r="31" spans="2:35" ht="21" customHeight="1" x14ac:dyDescent="0.55000000000000004">
      <c r="B31" s="16"/>
      <c r="G31"/>
      <c r="H31" s="82" t="s">
        <v>23</v>
      </c>
      <c r="I31" s="83"/>
      <c r="J31" s="1" t="s">
        <v>0</v>
      </c>
      <c r="K31" s="10">
        <f>EDATE(DATE($C$2+2018,$E$2,),-2)</f>
        <v>45991</v>
      </c>
      <c r="L31" s="61" t="s">
        <v>1</v>
      </c>
      <c r="M31" s="11">
        <f>EDATE(DATE($C$2+2018,$E$2,),-2)</f>
        <v>45991</v>
      </c>
      <c r="N31" s="61" t="s">
        <v>2</v>
      </c>
      <c r="O31" s="55" t="s">
        <v>11</v>
      </c>
      <c r="W31" s="17"/>
    </row>
    <row r="32" spans="2:35" ht="10" customHeight="1" thickBot="1" x14ac:dyDescent="0.6">
      <c r="B32" s="18"/>
      <c r="C32" s="19"/>
      <c r="D32" s="19"/>
      <c r="E32" s="81"/>
      <c r="F32" s="81"/>
      <c r="G32" s="81"/>
      <c r="H32" s="21"/>
      <c r="I32" s="28"/>
      <c r="J32" s="29"/>
      <c r="K32" s="19"/>
      <c r="L32" s="19"/>
      <c r="M32" s="30"/>
      <c r="N32" s="19"/>
      <c r="O32" s="19"/>
      <c r="P32" s="19"/>
      <c r="Q32" s="19"/>
      <c r="R32" s="19"/>
      <c r="S32" s="19"/>
      <c r="T32" s="19"/>
      <c r="U32" s="19"/>
      <c r="V32" s="19"/>
      <c r="W32" s="25"/>
    </row>
    <row r="33" spans="1:2" ht="10" customHeight="1" x14ac:dyDescent="0.55000000000000004">
      <c r="A33" s="80"/>
      <c r="B33" s="80"/>
    </row>
  </sheetData>
  <mergeCells count="20">
    <mergeCell ref="A33:B33"/>
    <mergeCell ref="E32:G32"/>
    <mergeCell ref="H31:I31"/>
    <mergeCell ref="C6:E6"/>
    <mergeCell ref="C19:E19"/>
    <mergeCell ref="H9:I9"/>
    <mergeCell ref="H11:I11"/>
    <mergeCell ref="H6:I6"/>
    <mergeCell ref="H14:I14"/>
    <mergeCell ref="H16:I16"/>
    <mergeCell ref="H19:I19"/>
    <mergeCell ref="H24:I24"/>
    <mergeCell ref="H26:I26"/>
    <mergeCell ref="C9:E11"/>
    <mergeCell ref="C14:E16"/>
    <mergeCell ref="K4:L4"/>
    <mergeCell ref="M4:W4"/>
    <mergeCell ref="K22:L22"/>
    <mergeCell ref="M22:W22"/>
    <mergeCell ref="M29:W29"/>
  </mergeCells>
  <phoneticPr fontId="1"/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使用希望月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真由</dc:creator>
  <cp:lastModifiedBy>貴田 雄介</cp:lastModifiedBy>
  <cp:lastPrinted>2025-01-13T01:16:09Z</cp:lastPrinted>
  <dcterms:created xsi:type="dcterms:W3CDTF">2024-03-29T02:55:26Z</dcterms:created>
  <dcterms:modified xsi:type="dcterms:W3CDTF">2025-01-15T00:49:38Z</dcterms:modified>
</cp:coreProperties>
</file>